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40"/>
  </bookViews>
  <sheets>
    <sheet name="Ф.И.О." sheetId="1" r:id="rId1"/>
  </sheets>
  <calcPr calcId="124519"/>
</workbook>
</file>

<file path=xl/calcChain.xml><?xml version="1.0" encoding="utf-8"?>
<calcChain xmlns="http://schemas.openxmlformats.org/spreadsheetml/2006/main">
  <c r="G215" i="1"/>
  <c r="G214"/>
  <c r="F162"/>
  <c r="G212"/>
  <c r="G211"/>
  <c r="G210" s="1"/>
  <c r="F59"/>
  <c r="F30"/>
  <c r="G209" s="1"/>
  <c r="F16"/>
  <c r="G208" s="1"/>
  <c r="F195"/>
  <c r="G217" s="1"/>
  <c r="F181"/>
  <c r="G216" s="1"/>
  <c r="G213" l="1"/>
  <c r="G218" s="1"/>
  <c r="F197"/>
</calcChain>
</file>

<file path=xl/sharedStrings.xml><?xml version="1.0" encoding="utf-8"?>
<sst xmlns="http://schemas.openxmlformats.org/spreadsheetml/2006/main" count="299" uniqueCount="190">
  <si>
    <t>Система оценивания результатов профессиональной деятельности педагогических работников (необходимо вводить данные в желтые ячейки):</t>
  </si>
  <si>
    <t>Ф.И.О. аттестуемого</t>
  </si>
  <si>
    <t>Критерии оценивания:</t>
  </si>
  <si>
    <t>Критерий 1 Имеющийся квалификационный уровень</t>
  </si>
  <si>
    <t>баллов</t>
  </si>
  <si>
    <r>
      <t>Параметр 1.1 Имеющаяся квалификационная категория (П</t>
    </r>
    <r>
      <rPr>
        <vertAlign val="subscript"/>
        <sz val="11"/>
        <color theme="1"/>
        <rFont val="Calibri"/>
        <family val="2"/>
        <charset val="204"/>
        <scheme val="minor"/>
      </rPr>
      <t>1.1</t>
    </r>
    <r>
      <rPr>
        <sz val="11"/>
        <color theme="1"/>
        <rFont val="Calibri"/>
        <family val="2"/>
        <scheme val="minor"/>
      </rPr>
      <t>)</t>
    </r>
  </si>
  <si>
    <t>1.1.</t>
  </si>
  <si>
    <t>Показатель</t>
  </si>
  <si>
    <t>Баллы</t>
  </si>
  <si>
    <t>Специалист</t>
  </si>
  <si>
    <t>Специалист 2 кат.</t>
  </si>
  <si>
    <t>Специалист 1 кат.</t>
  </si>
  <si>
    <t>Специалист высш.кат.</t>
  </si>
  <si>
    <t>1.2.</t>
  </si>
  <si>
    <r>
      <t>Параметр 1.2 Имеющееся педагогическое звание (П</t>
    </r>
    <r>
      <rPr>
        <vertAlign val="subscript"/>
        <sz val="11"/>
        <color theme="1"/>
        <rFont val="Calibri"/>
        <family val="2"/>
        <charset val="204"/>
        <scheme val="minor"/>
      </rPr>
      <t>1.2</t>
    </r>
    <r>
      <rPr>
        <sz val="11"/>
        <color theme="1"/>
        <rFont val="Calibri"/>
        <family val="2"/>
        <scheme val="minor"/>
      </rPr>
      <t>)</t>
    </r>
  </si>
  <si>
    <t>Старший преподаватель</t>
  </si>
  <si>
    <t>Преподаватель-методист</t>
  </si>
  <si>
    <r>
      <t>Суммарный балл К</t>
    </r>
    <r>
      <rPr>
        <b/>
        <i/>
        <vertAlign val="subscript"/>
        <sz val="11"/>
        <color theme="1"/>
        <rFont val="Calibri"/>
        <family val="2"/>
        <charset val="204"/>
        <scheme val="minor"/>
      </rPr>
      <t>1</t>
    </r>
    <r>
      <rPr>
        <b/>
        <i/>
        <sz val="11"/>
        <color theme="1"/>
        <rFont val="Calibri"/>
        <family val="2"/>
        <charset val="204"/>
        <scheme val="minor"/>
      </rPr>
      <t xml:space="preserve"> по первому критерию:</t>
    </r>
  </si>
  <si>
    <t>Критерий 2 Уровень организации образовательного процесса</t>
  </si>
  <si>
    <t>Параметр 2.1. Анализ, взаимоанализ учебных занятий</t>
  </si>
  <si>
    <t>2.1.</t>
  </si>
  <si>
    <t>Посещено 5 и более занятий</t>
  </si>
  <si>
    <t>1-4 занятия</t>
  </si>
  <si>
    <t>документы не представлены</t>
  </si>
  <si>
    <t>Параметр 2.2 Проведение открытых занятий</t>
  </si>
  <si>
    <t>2.2.</t>
  </si>
  <si>
    <t>2 и более ОЗ в год</t>
  </si>
  <si>
    <t>1-2 ОЗ в год</t>
  </si>
  <si>
    <t>Менее 1 ОЗ в год</t>
  </si>
  <si>
    <r>
      <t>Суммарный балл К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 xml:space="preserve"> по второму критерию:</t>
    </r>
  </si>
  <si>
    <t>Критерий 3 Результаты учебно-педагогической деятельности</t>
  </si>
  <si>
    <t>Параметр 3.1. Результаты мониторинга учебных достижений студентов (% качества за межаттестационный период)</t>
  </si>
  <si>
    <t>3.1.</t>
  </si>
  <si>
    <t>Показатель (качество знаний)</t>
  </si>
  <si>
    <t>0-20 %</t>
  </si>
  <si>
    <t>21-40%</t>
  </si>
  <si>
    <t>41-65 %</t>
  </si>
  <si>
    <t>65-100%</t>
  </si>
  <si>
    <t>Параметр 3.2. Результативность работы с одаренным истудентами</t>
  </si>
  <si>
    <t>Участие студентов в мероприятиях на уровне ОУ</t>
  </si>
  <si>
    <t>3.2.</t>
  </si>
  <si>
    <t>отказ от участия</t>
  </si>
  <si>
    <t>Участие без призовых мест</t>
  </si>
  <si>
    <t>призовое место</t>
  </si>
  <si>
    <t>более 2 призовых мест</t>
  </si>
  <si>
    <t>Параметр 3.3. Результативность работы с одаренным истудентами</t>
  </si>
  <si>
    <t xml:space="preserve">Участие студентов в мер-х на территориальном уровне </t>
  </si>
  <si>
    <t>3.3.</t>
  </si>
  <si>
    <t>Параметр 3.4. Результативность работы с одаренными студентами</t>
  </si>
  <si>
    <t xml:space="preserve">Участие студентов в мер-х на республиканском уровне </t>
  </si>
  <si>
    <t>3.4.</t>
  </si>
  <si>
    <r>
      <t>Суммарный балл К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 xml:space="preserve"> по третьему критерию:</t>
    </r>
  </si>
  <si>
    <t>Критерий 4 Результаты участия пед. Работника в методической работе</t>
  </si>
  <si>
    <t xml:space="preserve">Параметр 4.1. Участие в мероприятиях по распространению </t>
  </si>
  <si>
    <t>передового пед. опыта</t>
  </si>
  <si>
    <t>4.1.1 Участие в проф. конкурсах на уровне ОУ</t>
  </si>
  <si>
    <t>4.1.1.</t>
  </si>
  <si>
    <t>4.1.2 Участие в проф. конкурсах территориального  уровня</t>
  </si>
  <si>
    <t>4.1.2.</t>
  </si>
  <si>
    <t xml:space="preserve">4.1.3 Участие в проф. конкурсах республиканского уровня </t>
  </si>
  <si>
    <t>4.1.3.</t>
  </si>
  <si>
    <t xml:space="preserve">4.1.4 Участие в мероприятиях межкурсового периода всех </t>
  </si>
  <si>
    <t>видов (семинары, конференции и т.д.) на уровне ОУ</t>
  </si>
  <si>
    <t>4.1.4.</t>
  </si>
  <si>
    <t>Участие</t>
  </si>
  <si>
    <t>Участие 2 и более раз</t>
  </si>
  <si>
    <t xml:space="preserve">4.1.5 Участие в мероприятиях межкурсового периода всех </t>
  </si>
  <si>
    <t xml:space="preserve">видов (семинары, конференции и т.д.) на территориального </t>
  </si>
  <si>
    <t>4.1.5.</t>
  </si>
  <si>
    <t>уровня</t>
  </si>
  <si>
    <t xml:space="preserve">4.1.6 Участие в мероприятиях межкурсового периода всех </t>
  </si>
  <si>
    <t>видов (семинары, конференции и т.д.) на республиканского</t>
  </si>
  <si>
    <t>4.1.6.</t>
  </si>
  <si>
    <t xml:space="preserve"> уровня</t>
  </si>
  <si>
    <t xml:space="preserve">4.1.7 Участие в организации мероприятий всех видов (семинары, </t>
  </si>
  <si>
    <t>конференции и т.д.), подтвержденное документально</t>
  </si>
  <si>
    <t>4.1.7.</t>
  </si>
  <si>
    <t>Участие на уровне ОУ или территориальном</t>
  </si>
  <si>
    <t>Участие на республиканском уровне</t>
  </si>
  <si>
    <t>4.2. Подготовленные продукты учебно-методической и исследовательско-поисковой деятельности</t>
  </si>
  <si>
    <t>4.2.1.</t>
  </si>
  <si>
    <t>Разработки не подготовлены</t>
  </si>
  <si>
    <t xml:space="preserve">4.2.1 Собственные метод.разработки (в т.ч  в авторском </t>
  </si>
  <si>
    <t>1-2 метод. разработки</t>
  </si>
  <si>
    <t>коллективе) на уровне ОУ</t>
  </si>
  <si>
    <t>3 и более метод. разработок</t>
  </si>
  <si>
    <t xml:space="preserve">4.2.2 Собственные метод.разработки (в т.ч  в авторском </t>
  </si>
  <si>
    <t>4.2.2.</t>
  </si>
  <si>
    <t>коллективе) на территориальном уровне</t>
  </si>
  <si>
    <t xml:space="preserve">4.2.3Собственные метод.разработки (в т.ч  в авторском </t>
  </si>
  <si>
    <t>коллективе) на республиканском уровне</t>
  </si>
  <si>
    <t>4.2.3.</t>
  </si>
  <si>
    <t>Разработка не подготовлена</t>
  </si>
  <si>
    <t>Разработка рассмотрена</t>
  </si>
  <si>
    <t>Разработка рассмотрена и используется</t>
  </si>
  <si>
    <t>Рассмотрены и используются более 2 метод. разработок</t>
  </si>
  <si>
    <t xml:space="preserve">4.2.4 Публикации в сборниках материалов конференций, </t>
  </si>
  <si>
    <t>4.2.4.</t>
  </si>
  <si>
    <t>семинаров и т.п. на территориальном уровне</t>
  </si>
  <si>
    <t>Нет публикаций</t>
  </si>
  <si>
    <t>1-2 публикации</t>
  </si>
  <si>
    <t>3 и более публикаций</t>
  </si>
  <si>
    <t xml:space="preserve">4.2.5 Публикации в сборниках материалов конференций, </t>
  </si>
  <si>
    <t>семинаров и т.п. на республиканском уровне</t>
  </si>
  <si>
    <t>4.2.5.</t>
  </si>
  <si>
    <t>4.2.6 Публикации в профессиональных изданиях</t>
  </si>
  <si>
    <t>4.2.6.</t>
  </si>
  <si>
    <t>4.2.7 Публикации в изданиях ВАК</t>
  </si>
  <si>
    <t>4.2.7.</t>
  </si>
  <si>
    <t xml:space="preserve">4.2.8 Наличие персонального сайта работника </t>
  </si>
  <si>
    <t>(с  отзывом  метод. службы)</t>
  </si>
  <si>
    <t>4.2.8.</t>
  </si>
  <si>
    <t>нет перс. сайта</t>
  </si>
  <si>
    <t>есть перс. сайт</t>
  </si>
  <si>
    <t>4.2.9 Выступления на заседаниях педсовета</t>
  </si>
  <si>
    <t>4.2.9.</t>
  </si>
  <si>
    <t>отказ от выступл.</t>
  </si>
  <si>
    <t>1-2 выступления</t>
  </si>
  <si>
    <t>3 и более выступления</t>
  </si>
  <si>
    <t>4.2.10 Выступления на метод.объединениях</t>
  </si>
  <si>
    <t>4.2.10.</t>
  </si>
  <si>
    <t>4.2.11 Участие в работе творческих групп</t>
  </si>
  <si>
    <t>4.2.11.</t>
  </si>
  <si>
    <t>участие в 1-2 творч. Группах</t>
  </si>
  <si>
    <t>Участие в 3 и более творч. Группах</t>
  </si>
  <si>
    <r>
      <t>Суммарный балл К</t>
    </r>
    <r>
      <rPr>
        <vertAlign val="subscript"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scheme val="minor"/>
      </rPr>
      <t xml:space="preserve"> по четвертому критерию:</t>
    </r>
  </si>
  <si>
    <t>Критерий 5 Уровни профессионально-личностного роста на</t>
  </si>
  <si>
    <t xml:space="preserve"> протяжении межаттестационного периода</t>
  </si>
  <si>
    <t>Параметр 5.1 Количество пройденных курсов повышения</t>
  </si>
  <si>
    <t>5.1.</t>
  </si>
  <si>
    <t xml:space="preserve"> квалификации</t>
  </si>
  <si>
    <t>Курсы пройдены 1 раз в 5 лет</t>
  </si>
  <si>
    <t>Пройдено 2 и более курсов за 5 лет</t>
  </si>
  <si>
    <t xml:space="preserve">Параметр 5.2 Наличие диплома о переподготовке, втором </t>
  </si>
  <si>
    <t>5.2.</t>
  </si>
  <si>
    <t>высшем образовании, документа об обучении в аспирантуре</t>
  </si>
  <si>
    <t>Документы отсутсв.</t>
  </si>
  <si>
    <t>Док-ты получены до межаттест. периода</t>
  </si>
  <si>
    <t>Док-ты получены в межаттест. Период</t>
  </si>
  <si>
    <t xml:space="preserve">Параметр 5.3 Получение (наличие научной степени, ученого </t>
  </si>
  <si>
    <t>звания</t>
  </si>
  <si>
    <t>5.3.</t>
  </si>
  <si>
    <t>Док-ты получены в межаттест. период</t>
  </si>
  <si>
    <r>
      <t>Суммарный балл К</t>
    </r>
    <r>
      <rPr>
        <vertAlign val="subscript"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scheme val="minor"/>
      </rPr>
      <t xml:space="preserve"> по пятому критерию:</t>
    </r>
  </si>
  <si>
    <t>Критерий 6 Дополнительные результаты</t>
  </si>
  <si>
    <t>6.1.</t>
  </si>
  <si>
    <t>Парамтр 6.1 Работа классного руководителя</t>
  </si>
  <si>
    <t>Рук-во не осуществл.</t>
  </si>
  <si>
    <t>Рук-во осуществл.</t>
  </si>
  <si>
    <t>Параметр 6.2 Результативность работы классного руководителя</t>
  </si>
  <si>
    <t>6.2.</t>
  </si>
  <si>
    <t>1-2 благодарности за межаттест. период</t>
  </si>
  <si>
    <t>3 и более благодарности за межаттест. период</t>
  </si>
  <si>
    <t>Параметр 6.3. Участие в работе над методической темой ОУ</t>
  </si>
  <si>
    <t>6.3.</t>
  </si>
  <si>
    <t>Отказ от участия</t>
  </si>
  <si>
    <t>Участие в работе</t>
  </si>
  <si>
    <r>
      <t>Суммарный балл К</t>
    </r>
    <r>
      <rPr>
        <vertAlign val="subscript"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scheme val="minor"/>
      </rPr>
      <t xml:space="preserve"> по шестому критерию:</t>
    </r>
  </si>
  <si>
    <t>Критерии интегральной оценки:</t>
  </si>
  <si>
    <t>Итоговая интегральная оценка деятельности</t>
  </si>
  <si>
    <t>20-39 баллов</t>
  </si>
  <si>
    <t>специалист</t>
  </si>
  <si>
    <t>40-49 баллов</t>
  </si>
  <si>
    <t>специалист 2-й кат.</t>
  </si>
  <si>
    <t>50-59 баллов</t>
  </si>
  <si>
    <t>специалист 1-й кат.</t>
  </si>
  <si>
    <t>60-79 баллов</t>
  </si>
  <si>
    <t>специалист высшей кат.</t>
  </si>
  <si>
    <t>80 и выше</t>
  </si>
  <si>
    <t xml:space="preserve">возможность присвоения </t>
  </si>
  <si>
    <t>пед.звания</t>
  </si>
  <si>
    <t>Весомость</t>
  </si>
  <si>
    <t>Имеющийся квалификационный уровень</t>
  </si>
  <si>
    <t>Уровень организации образовательного процесса</t>
  </si>
  <si>
    <t>Результаты учебно-педагогической деятельности</t>
  </si>
  <si>
    <t>Результаты мониторинга учебных достижений студентов, достигнутых компетентностей и компетенций по изучаемой учебной дисциплине (профессиональному модулю)</t>
  </si>
  <si>
    <t>Результативность работы с одаренными студентами</t>
  </si>
  <si>
    <t>Результаты участия педагогического работника в методической работе</t>
  </si>
  <si>
    <t>Участие в мероприятиях по распространению передового педагогического опыта</t>
  </si>
  <si>
    <t>Подготовленные продукты учебно-методической, исследовательско-поисковой деятельности</t>
  </si>
  <si>
    <t xml:space="preserve">Уровни профессионально-личностного роста на протяжении межаттестационного периода </t>
  </si>
  <si>
    <r>
      <t>Дополнительные результаты (эффективное использование ИКТ в профессиональной деятельности, показатели сертификатов,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 xml:space="preserve">результативность работы классного руководителя (руководителя группы), грамоты, благодарности, почетные награды) </t>
    </r>
  </si>
  <si>
    <t>Итого</t>
  </si>
  <si>
    <t>3.1</t>
  </si>
  <si>
    <t>3.2</t>
  </si>
  <si>
    <t>4.1.</t>
  </si>
  <si>
    <t>4.2.</t>
  </si>
  <si>
    <t>Оценка результатов деятельности</t>
  </si>
  <si>
    <t>Критерии оценивания образовательного процесса и результатов педагогической деятельности</t>
  </si>
  <si>
    <t>№ п/п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</si>
</sst>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vertAlign val="subscript"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2" borderId="2" xfId="0" applyFont="1" applyFill="1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16" fontId="0" fillId="0" borderId="1" xfId="0" applyNumberFormat="1" applyBorder="1" applyAlignment="1">
      <alignment horizontal="right"/>
    </xf>
    <xf numFmtId="0" fontId="0" fillId="0" borderId="2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4" fillId="0" borderId="14" xfId="0" applyFont="1" applyBorder="1"/>
    <xf numFmtId="0" fontId="4" fillId="0" borderId="15" xfId="0" applyFont="1" applyBorder="1"/>
    <xf numFmtId="0" fontId="0" fillId="3" borderId="15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/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2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right"/>
    </xf>
    <xf numFmtId="0" fontId="0" fillId="0" borderId="18" xfId="0" applyBorder="1" applyAlignment="1">
      <alignment horizontal="left" wrapText="1"/>
    </xf>
    <xf numFmtId="0" fontId="0" fillId="0" borderId="0" xfId="0" applyFont="1"/>
    <xf numFmtId="16" fontId="0" fillId="0" borderId="18" xfId="0" applyNumberFormat="1" applyBorder="1" applyAlignment="1">
      <alignment horizontal="left" wrapText="1"/>
    </xf>
    <xf numFmtId="0" fontId="0" fillId="4" borderId="17" xfId="0" applyFill="1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6" fillId="0" borderId="1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6" fillId="0" borderId="24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8"/>
  <sheetViews>
    <sheetView tabSelected="1" topLeftCell="A193" workbookViewId="0">
      <selection activeCell="H210" sqref="H210"/>
    </sheetView>
  </sheetViews>
  <sheetFormatPr defaultRowHeight="15"/>
  <cols>
    <col min="2" max="2" width="10.140625" bestFit="1" customWidth="1"/>
    <col min="5" max="5" width="30.5703125" customWidth="1"/>
    <col min="6" max="6" width="7.85546875" customWidth="1"/>
    <col min="7" max="7" width="15.85546875" customWidth="1"/>
    <col min="8" max="8" width="10.140625" bestFit="1" customWidth="1"/>
    <col min="9" max="9" width="25" customWidth="1"/>
    <col min="11" max="11" width="18.5703125" customWidth="1"/>
    <col min="12" max="12" width="18.425781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>
      <c r="H2" s="3"/>
    </row>
    <row r="3" spans="1:12">
      <c r="B3" s="2" t="s">
        <v>1</v>
      </c>
      <c r="C3" s="2"/>
      <c r="D3" s="2"/>
      <c r="E3" s="4"/>
      <c r="H3" s="3"/>
      <c r="I3" s="2" t="s">
        <v>2</v>
      </c>
    </row>
    <row r="4" spans="1:12" ht="15.75" thickBot="1">
      <c r="H4" s="3"/>
    </row>
    <row r="5" spans="1:12">
      <c r="A5" s="5"/>
      <c r="B5" s="6" t="s">
        <v>3</v>
      </c>
      <c r="C5" s="6"/>
      <c r="D5" s="6"/>
      <c r="E5" s="6"/>
      <c r="F5" s="7"/>
      <c r="G5" s="7"/>
      <c r="H5" s="8"/>
      <c r="I5" s="7"/>
      <c r="J5" s="7"/>
      <c r="K5" s="9"/>
    </row>
    <row r="6" spans="1:12">
      <c r="A6" s="10"/>
      <c r="B6" s="11"/>
      <c r="C6" s="11"/>
      <c r="D6" s="11"/>
      <c r="E6" s="11"/>
      <c r="F6" s="11" t="s">
        <v>4</v>
      </c>
      <c r="G6" s="11"/>
      <c r="H6" s="3"/>
      <c r="I6" s="11"/>
      <c r="J6" s="11"/>
      <c r="K6" s="12"/>
    </row>
    <row r="7" spans="1:12" ht="18">
      <c r="A7" s="10"/>
      <c r="B7" s="11" t="s">
        <v>5</v>
      </c>
      <c r="C7" s="11"/>
      <c r="D7" s="11"/>
      <c r="E7" s="11"/>
      <c r="F7" s="13"/>
      <c r="G7" s="11"/>
      <c r="H7" s="14" t="s">
        <v>6</v>
      </c>
      <c r="I7" s="15" t="s">
        <v>7</v>
      </c>
      <c r="J7" s="15" t="s">
        <v>8</v>
      </c>
      <c r="K7" s="12"/>
    </row>
    <row r="8" spans="1:12">
      <c r="A8" s="10"/>
      <c r="B8" s="11"/>
      <c r="C8" s="11"/>
      <c r="D8" s="11"/>
      <c r="E8" s="11"/>
      <c r="F8" s="11"/>
      <c r="G8" s="11"/>
      <c r="H8" s="3"/>
      <c r="I8" s="15" t="s">
        <v>9</v>
      </c>
      <c r="J8" s="16">
        <v>30</v>
      </c>
      <c r="K8" s="12"/>
    </row>
    <row r="9" spans="1:12">
      <c r="A9" s="10"/>
      <c r="B9" s="11"/>
      <c r="C9" s="11"/>
      <c r="D9" s="11"/>
      <c r="E9" s="11"/>
      <c r="F9" s="11"/>
      <c r="G9" s="11"/>
      <c r="H9" s="3"/>
      <c r="I9" s="15" t="s">
        <v>10</v>
      </c>
      <c r="J9" s="16">
        <v>45</v>
      </c>
      <c r="K9" s="12"/>
    </row>
    <row r="10" spans="1:12">
      <c r="A10" s="10"/>
      <c r="B10" s="11"/>
      <c r="C10" s="11"/>
      <c r="D10" s="11"/>
      <c r="E10" s="11"/>
      <c r="F10" s="11"/>
      <c r="G10" s="11"/>
      <c r="H10" s="3"/>
      <c r="I10" s="15" t="s">
        <v>11</v>
      </c>
      <c r="J10" s="16">
        <v>55</v>
      </c>
      <c r="K10" s="12"/>
    </row>
    <row r="11" spans="1:12">
      <c r="A11" s="10"/>
      <c r="B11" s="11"/>
      <c r="C11" s="11"/>
      <c r="D11" s="11"/>
      <c r="E11" s="11"/>
      <c r="F11" s="11"/>
      <c r="G11" s="11"/>
      <c r="H11" s="3"/>
      <c r="I11" s="15" t="s">
        <v>12</v>
      </c>
      <c r="J11" s="16">
        <v>70</v>
      </c>
      <c r="K11" s="12"/>
    </row>
    <row r="12" spans="1:12">
      <c r="A12" s="10"/>
      <c r="B12" s="11"/>
      <c r="C12" s="11"/>
      <c r="D12" s="11"/>
      <c r="E12" s="11"/>
      <c r="F12" s="11"/>
      <c r="G12" s="11"/>
      <c r="H12" s="3"/>
      <c r="I12" s="11"/>
      <c r="J12" s="17"/>
      <c r="K12" s="12"/>
    </row>
    <row r="13" spans="1:12">
      <c r="A13" s="10"/>
      <c r="B13" s="11"/>
      <c r="C13" s="11"/>
      <c r="D13" s="11"/>
      <c r="E13" s="11"/>
      <c r="F13" s="11" t="s">
        <v>4</v>
      </c>
      <c r="G13" s="11"/>
      <c r="H13" s="18" t="s">
        <v>13</v>
      </c>
      <c r="I13" s="15" t="s">
        <v>7</v>
      </c>
      <c r="J13" s="15" t="s">
        <v>8</v>
      </c>
      <c r="K13" s="12"/>
    </row>
    <row r="14" spans="1:12" ht="18">
      <c r="A14" s="10"/>
      <c r="B14" s="11" t="s">
        <v>14</v>
      </c>
      <c r="C14" s="11"/>
      <c r="D14" s="11"/>
      <c r="E14" s="11"/>
      <c r="F14" s="13"/>
      <c r="G14" s="11"/>
      <c r="H14" s="3"/>
      <c r="I14" s="19" t="s">
        <v>15</v>
      </c>
      <c r="J14" s="16">
        <v>20</v>
      </c>
      <c r="K14" s="12"/>
    </row>
    <row r="15" spans="1:12" ht="15.75" thickBot="1">
      <c r="A15" s="20"/>
      <c r="B15" s="21"/>
      <c r="C15" s="21"/>
      <c r="D15" s="21"/>
      <c r="E15" s="21"/>
      <c r="F15" s="17"/>
      <c r="G15" s="21"/>
      <c r="H15" s="22"/>
      <c r="I15" s="23" t="s">
        <v>16</v>
      </c>
      <c r="J15" s="24">
        <v>30</v>
      </c>
      <c r="K15" s="25"/>
    </row>
    <row r="16" spans="1:12" ht="18.75" thickBot="1">
      <c r="A16" s="26"/>
      <c r="B16" s="27" t="s">
        <v>17</v>
      </c>
      <c r="C16" s="27"/>
      <c r="D16" s="27"/>
      <c r="E16" s="27"/>
      <c r="F16" s="61">
        <f>ROUND((F7+F14)/8,2)</f>
        <v>0</v>
      </c>
      <c r="G16" s="29"/>
      <c r="H16" s="30"/>
      <c r="I16" s="29"/>
      <c r="J16" s="29"/>
      <c r="K16" s="31"/>
    </row>
    <row r="17" spans="1:11">
      <c r="F17" s="32"/>
      <c r="H17" s="3"/>
    </row>
    <row r="18" spans="1:11">
      <c r="B18" s="2" t="s">
        <v>18</v>
      </c>
      <c r="C18" s="2"/>
      <c r="D18" s="2"/>
      <c r="E18" s="2"/>
      <c r="F18" s="32"/>
      <c r="H18" s="3"/>
    </row>
    <row r="19" spans="1:11">
      <c r="F19" s="32"/>
      <c r="H19" s="3"/>
    </row>
    <row r="20" spans="1:11">
      <c r="B20" t="s">
        <v>19</v>
      </c>
      <c r="F20" s="13"/>
      <c r="H20" s="14" t="s">
        <v>20</v>
      </c>
      <c r="I20" s="15" t="s">
        <v>7</v>
      </c>
      <c r="J20" s="15" t="s">
        <v>8</v>
      </c>
    </row>
    <row r="21" spans="1:11" ht="30" customHeight="1">
      <c r="F21" s="32"/>
      <c r="H21" s="3"/>
      <c r="I21" s="33" t="s">
        <v>21</v>
      </c>
      <c r="J21" s="16">
        <v>40</v>
      </c>
    </row>
    <row r="22" spans="1:11">
      <c r="F22" s="32"/>
      <c r="H22" s="3"/>
      <c r="I22" s="15" t="s">
        <v>22</v>
      </c>
      <c r="J22" s="16">
        <v>20</v>
      </c>
    </row>
    <row r="23" spans="1:11" ht="27.75" customHeight="1">
      <c r="F23" s="32"/>
      <c r="H23" s="3"/>
      <c r="I23" s="33" t="s">
        <v>23</v>
      </c>
      <c r="J23" s="16">
        <v>0</v>
      </c>
    </row>
    <row r="24" spans="1:11" ht="27.75" customHeight="1">
      <c r="F24" s="32"/>
      <c r="H24" s="3"/>
      <c r="I24" s="34"/>
      <c r="J24" s="17"/>
    </row>
    <row r="25" spans="1:11">
      <c r="B25" t="s">
        <v>24</v>
      </c>
      <c r="F25" s="13"/>
      <c r="H25" s="14" t="s">
        <v>25</v>
      </c>
      <c r="I25" s="15" t="s">
        <v>7</v>
      </c>
      <c r="J25" s="15" t="s">
        <v>8</v>
      </c>
    </row>
    <row r="26" spans="1:11">
      <c r="F26" s="32"/>
      <c r="H26" s="3"/>
      <c r="I26" s="33" t="s">
        <v>26</v>
      </c>
      <c r="J26" s="16">
        <v>60</v>
      </c>
    </row>
    <row r="27" spans="1:11">
      <c r="F27" s="32"/>
      <c r="H27" s="3"/>
      <c r="I27" s="15" t="s">
        <v>27</v>
      </c>
      <c r="J27" s="16">
        <v>30</v>
      </c>
    </row>
    <row r="28" spans="1:11">
      <c r="F28" s="32"/>
      <c r="H28" s="3"/>
      <c r="I28" s="15" t="s">
        <v>28</v>
      </c>
      <c r="J28" s="16">
        <v>0</v>
      </c>
    </row>
    <row r="29" spans="1:11" ht="15.75" thickBot="1">
      <c r="F29" s="32"/>
      <c r="H29" s="3"/>
    </row>
    <row r="30" spans="1:11" ht="18.75" thickBot="1">
      <c r="A30" s="35"/>
      <c r="B30" s="29" t="s">
        <v>29</v>
      </c>
      <c r="C30" s="29"/>
      <c r="D30" s="29"/>
      <c r="E30" s="29"/>
      <c r="F30" s="61">
        <f>ROUND((F20+F25)/8,2)</f>
        <v>0</v>
      </c>
      <c r="G30" s="29"/>
      <c r="H30" s="30"/>
      <c r="I30" s="29"/>
      <c r="J30" s="29"/>
      <c r="K30" s="31"/>
    </row>
    <row r="31" spans="1:11">
      <c r="F31" s="32"/>
      <c r="H31" s="3"/>
    </row>
    <row r="32" spans="1:11">
      <c r="B32" s="2" t="s">
        <v>30</v>
      </c>
      <c r="C32" s="2"/>
      <c r="D32" s="2"/>
      <c r="E32" s="2"/>
      <c r="F32" s="32"/>
      <c r="H32" s="3"/>
    </row>
    <row r="33" spans="2:10">
      <c r="F33" s="32"/>
      <c r="H33" s="3"/>
    </row>
    <row r="34" spans="2:10" ht="30.75" customHeight="1">
      <c r="B34" s="74" t="s">
        <v>31</v>
      </c>
      <c r="C34" s="74"/>
      <c r="D34" s="74"/>
      <c r="E34" s="74"/>
      <c r="F34" s="13"/>
      <c r="H34" s="14" t="s">
        <v>32</v>
      </c>
      <c r="I34" s="33" t="s">
        <v>33</v>
      </c>
      <c r="J34" s="15" t="s">
        <v>8</v>
      </c>
    </row>
    <row r="35" spans="2:10" ht="30.75" customHeight="1">
      <c r="F35" s="32"/>
      <c r="H35" s="3"/>
      <c r="I35" s="36" t="s">
        <v>34</v>
      </c>
      <c r="J35" s="16">
        <v>0</v>
      </c>
    </row>
    <row r="36" spans="2:10">
      <c r="F36" s="32"/>
      <c r="H36" s="3"/>
      <c r="I36" s="36" t="s">
        <v>35</v>
      </c>
      <c r="J36" s="16">
        <v>30</v>
      </c>
    </row>
    <row r="37" spans="2:10">
      <c r="F37" s="32"/>
      <c r="H37" s="3"/>
      <c r="I37" s="36" t="s">
        <v>36</v>
      </c>
      <c r="J37" s="16">
        <v>60</v>
      </c>
    </row>
    <row r="38" spans="2:10">
      <c r="F38" s="32"/>
      <c r="H38" s="3"/>
      <c r="I38" s="37" t="s">
        <v>37</v>
      </c>
      <c r="J38" s="16">
        <v>100</v>
      </c>
    </row>
    <row r="39" spans="2:10">
      <c r="F39" s="32"/>
      <c r="H39" s="3"/>
    </row>
    <row r="40" spans="2:10">
      <c r="B40" t="s">
        <v>38</v>
      </c>
      <c r="F40" s="32"/>
      <c r="H40" s="3"/>
    </row>
    <row r="41" spans="2:10">
      <c r="B41" t="s">
        <v>39</v>
      </c>
      <c r="F41" s="13"/>
      <c r="H41" s="14" t="s">
        <v>40</v>
      </c>
      <c r="I41" s="15" t="s">
        <v>7</v>
      </c>
      <c r="J41" s="15" t="s">
        <v>8</v>
      </c>
    </row>
    <row r="42" spans="2:10">
      <c r="F42" s="32"/>
      <c r="H42" s="3"/>
      <c r="I42" s="36" t="s">
        <v>41</v>
      </c>
      <c r="J42" s="16">
        <v>0</v>
      </c>
    </row>
    <row r="43" spans="2:10" ht="30">
      <c r="F43" s="32"/>
      <c r="H43" s="3"/>
      <c r="I43" s="38" t="s">
        <v>42</v>
      </c>
      <c r="J43" s="16">
        <v>5</v>
      </c>
    </row>
    <row r="44" spans="2:10">
      <c r="F44" s="32"/>
      <c r="H44" s="3"/>
      <c r="I44" s="36" t="s">
        <v>43</v>
      </c>
      <c r="J44" s="16">
        <v>15</v>
      </c>
    </row>
    <row r="45" spans="2:10">
      <c r="F45" s="32"/>
      <c r="H45" s="3"/>
      <c r="I45" s="39" t="s">
        <v>44</v>
      </c>
      <c r="J45" s="16">
        <v>20</v>
      </c>
    </row>
    <row r="46" spans="2:10">
      <c r="F46" s="32"/>
      <c r="H46" s="3"/>
    </row>
    <row r="47" spans="2:10">
      <c r="B47" t="s">
        <v>45</v>
      </c>
      <c r="F47" s="32"/>
      <c r="H47" s="3"/>
    </row>
    <row r="48" spans="2:10">
      <c r="B48" t="s">
        <v>46</v>
      </c>
      <c r="F48" s="13"/>
      <c r="H48" s="14" t="s">
        <v>47</v>
      </c>
      <c r="I48" s="15" t="s">
        <v>7</v>
      </c>
      <c r="J48" s="15" t="s">
        <v>8</v>
      </c>
    </row>
    <row r="49" spans="1:11">
      <c r="F49" s="32"/>
      <c r="H49" s="3"/>
      <c r="I49" s="36" t="s">
        <v>41</v>
      </c>
      <c r="J49" s="16">
        <v>0</v>
      </c>
    </row>
    <row r="50" spans="1:11" ht="30">
      <c r="F50" s="32"/>
      <c r="H50" s="3"/>
      <c r="I50" s="38" t="s">
        <v>42</v>
      </c>
      <c r="J50" s="16">
        <v>20</v>
      </c>
    </row>
    <row r="51" spans="1:11">
      <c r="F51" s="32"/>
      <c r="H51" s="3"/>
      <c r="I51" s="36" t="s">
        <v>43</v>
      </c>
      <c r="J51" s="16">
        <v>25</v>
      </c>
    </row>
    <row r="52" spans="1:11">
      <c r="F52" s="32"/>
      <c r="H52" s="3"/>
      <c r="I52" s="39" t="s">
        <v>44</v>
      </c>
      <c r="J52" s="16">
        <v>30</v>
      </c>
    </row>
    <row r="53" spans="1:11">
      <c r="B53" t="s">
        <v>48</v>
      </c>
      <c r="F53" s="32"/>
      <c r="H53" s="3"/>
    </row>
    <row r="54" spans="1:11">
      <c r="B54" t="s">
        <v>49</v>
      </c>
      <c r="F54" s="13"/>
      <c r="H54" s="14" t="s">
        <v>50</v>
      </c>
      <c r="I54" s="15" t="s">
        <v>7</v>
      </c>
      <c r="J54" s="15" t="s">
        <v>8</v>
      </c>
    </row>
    <row r="55" spans="1:11">
      <c r="F55" s="32"/>
      <c r="H55" s="3"/>
      <c r="I55" s="36" t="s">
        <v>41</v>
      </c>
      <c r="J55" s="16">
        <v>0</v>
      </c>
    </row>
    <row r="56" spans="1:11" ht="30">
      <c r="F56" s="32"/>
      <c r="H56" s="3"/>
      <c r="I56" s="38" t="s">
        <v>42</v>
      </c>
      <c r="J56" s="16">
        <v>40</v>
      </c>
    </row>
    <row r="57" spans="1:11">
      <c r="F57" s="32"/>
      <c r="H57" s="3"/>
      <c r="I57" s="36" t="s">
        <v>43</v>
      </c>
      <c r="J57" s="16">
        <v>45</v>
      </c>
    </row>
    <row r="58" spans="1:11" ht="15.75" thickBot="1">
      <c r="F58" s="32"/>
      <c r="H58" s="3"/>
      <c r="I58" s="40" t="s">
        <v>44</v>
      </c>
      <c r="J58" s="41">
        <v>50</v>
      </c>
    </row>
    <row r="59" spans="1:11" ht="18.75" thickBot="1">
      <c r="A59" s="35"/>
      <c r="B59" s="29" t="s">
        <v>51</v>
      </c>
      <c r="C59" s="29"/>
      <c r="D59" s="29"/>
      <c r="E59" s="29"/>
      <c r="F59" s="61">
        <f>ROUND((F34+F41+F48+F54)/8,2)</f>
        <v>0</v>
      </c>
      <c r="G59" s="29"/>
      <c r="H59" s="30"/>
      <c r="I59" s="29"/>
      <c r="J59" s="29"/>
      <c r="K59" s="31"/>
    </row>
    <row r="60" spans="1:11">
      <c r="F60" s="32"/>
      <c r="H60" s="3"/>
    </row>
    <row r="61" spans="1:11">
      <c r="B61" s="2" t="s">
        <v>52</v>
      </c>
      <c r="C61" s="2"/>
      <c r="D61" s="2"/>
      <c r="E61" s="2"/>
      <c r="F61" s="42"/>
      <c r="G61" s="2"/>
      <c r="H61" s="3"/>
    </row>
    <row r="62" spans="1:11">
      <c r="F62" s="32"/>
      <c r="H62" s="3"/>
    </row>
    <row r="63" spans="1:11">
      <c r="B63" t="s">
        <v>53</v>
      </c>
      <c r="F63" s="32"/>
      <c r="H63" s="3"/>
    </row>
    <row r="64" spans="1:11">
      <c r="B64" t="s">
        <v>54</v>
      </c>
      <c r="F64" s="32"/>
      <c r="H64" s="3"/>
    </row>
    <row r="65" spans="2:10">
      <c r="B65" t="s">
        <v>55</v>
      </c>
      <c r="F65" s="13"/>
      <c r="H65" s="14" t="s">
        <v>56</v>
      </c>
      <c r="I65" s="15" t="s">
        <v>7</v>
      </c>
      <c r="J65" s="15" t="s">
        <v>8</v>
      </c>
    </row>
    <row r="66" spans="2:10">
      <c r="F66" s="32"/>
      <c r="H66" s="3"/>
      <c r="I66" s="36" t="s">
        <v>41</v>
      </c>
      <c r="J66" s="16">
        <v>0</v>
      </c>
    </row>
    <row r="67" spans="2:10" ht="30">
      <c r="F67" s="32"/>
      <c r="H67" s="3"/>
      <c r="I67" s="38" t="s">
        <v>42</v>
      </c>
      <c r="J67" s="16">
        <v>5</v>
      </c>
    </row>
    <row r="68" spans="2:10">
      <c r="F68" s="32"/>
      <c r="H68" s="3"/>
      <c r="I68" s="36" t="s">
        <v>43</v>
      </c>
      <c r="J68" s="16">
        <v>10</v>
      </c>
    </row>
    <row r="69" spans="2:10">
      <c r="F69" s="32"/>
      <c r="H69" s="3"/>
      <c r="I69" s="39" t="s">
        <v>44</v>
      </c>
      <c r="J69" s="16">
        <v>15</v>
      </c>
    </row>
    <row r="70" spans="2:10">
      <c r="F70" s="32"/>
      <c r="H70" s="3"/>
      <c r="I70" s="43"/>
      <c r="J70" s="17"/>
    </row>
    <row r="71" spans="2:10">
      <c r="B71" t="s">
        <v>57</v>
      </c>
      <c r="F71" s="13"/>
      <c r="H71" s="14" t="s">
        <v>58</v>
      </c>
      <c r="I71" s="15" t="s">
        <v>7</v>
      </c>
      <c r="J71" s="15" t="s">
        <v>8</v>
      </c>
    </row>
    <row r="72" spans="2:10">
      <c r="B72" s="44"/>
      <c r="F72" s="32"/>
      <c r="H72" s="3"/>
      <c r="I72" s="36" t="s">
        <v>41</v>
      </c>
      <c r="J72" s="16">
        <v>0</v>
      </c>
    </row>
    <row r="73" spans="2:10" ht="30">
      <c r="F73" s="32"/>
      <c r="H73" s="3"/>
      <c r="I73" s="38" t="s">
        <v>42</v>
      </c>
      <c r="J73" s="16">
        <v>20</v>
      </c>
    </row>
    <row r="74" spans="2:10">
      <c r="F74" s="32"/>
      <c r="H74" s="3"/>
      <c r="I74" s="36" t="s">
        <v>43</v>
      </c>
      <c r="J74" s="16">
        <v>25</v>
      </c>
    </row>
    <row r="75" spans="2:10">
      <c r="F75" s="32"/>
      <c r="H75" s="3"/>
      <c r="I75" s="39" t="s">
        <v>44</v>
      </c>
      <c r="J75" s="16">
        <v>30</v>
      </c>
    </row>
    <row r="76" spans="2:10">
      <c r="F76" s="32"/>
      <c r="H76" s="3"/>
    </row>
    <row r="77" spans="2:10">
      <c r="B77" t="s">
        <v>59</v>
      </c>
      <c r="F77" s="13"/>
      <c r="H77" s="14" t="s">
        <v>60</v>
      </c>
      <c r="I77" s="15" t="s">
        <v>7</v>
      </c>
      <c r="J77" s="15" t="s">
        <v>8</v>
      </c>
    </row>
    <row r="78" spans="2:10">
      <c r="F78" s="32"/>
      <c r="H78" s="3"/>
      <c r="I78" s="36" t="s">
        <v>41</v>
      </c>
      <c r="J78" s="16">
        <v>0</v>
      </c>
    </row>
    <row r="79" spans="2:10" ht="30">
      <c r="F79" s="32"/>
      <c r="H79" s="3"/>
      <c r="I79" s="38" t="s">
        <v>42</v>
      </c>
      <c r="J79" s="16">
        <v>40</v>
      </c>
    </row>
    <row r="80" spans="2:10">
      <c r="H80" s="3"/>
      <c r="I80" s="36" t="s">
        <v>43</v>
      </c>
      <c r="J80" s="16">
        <v>50</v>
      </c>
    </row>
    <row r="81" spans="2:10">
      <c r="H81" s="3"/>
      <c r="I81" s="39" t="s">
        <v>44</v>
      </c>
      <c r="J81" s="16">
        <v>55</v>
      </c>
    </row>
    <row r="82" spans="2:10">
      <c r="H82" s="3"/>
    </row>
    <row r="83" spans="2:10">
      <c r="B83" t="s">
        <v>61</v>
      </c>
      <c r="F83" s="32"/>
      <c r="H83" s="3"/>
    </row>
    <row r="84" spans="2:10">
      <c r="B84" t="s">
        <v>62</v>
      </c>
      <c r="F84" s="13"/>
      <c r="H84" s="14" t="s">
        <v>63</v>
      </c>
      <c r="I84" s="15" t="s">
        <v>7</v>
      </c>
      <c r="J84" s="15" t="s">
        <v>8</v>
      </c>
    </row>
    <row r="85" spans="2:10">
      <c r="F85" s="32"/>
      <c r="H85" s="3"/>
      <c r="I85" s="36" t="s">
        <v>41</v>
      </c>
      <c r="J85" s="16">
        <v>0</v>
      </c>
    </row>
    <row r="86" spans="2:10">
      <c r="F86" s="32"/>
      <c r="H86" s="3"/>
      <c r="I86" s="38" t="s">
        <v>64</v>
      </c>
      <c r="J86" s="16">
        <v>5</v>
      </c>
    </row>
    <row r="87" spans="2:10">
      <c r="F87" s="32"/>
      <c r="H87" s="3"/>
      <c r="I87" s="38" t="s">
        <v>65</v>
      </c>
      <c r="J87" s="16">
        <v>10</v>
      </c>
    </row>
    <row r="88" spans="2:10">
      <c r="F88" s="32"/>
      <c r="H88" s="3"/>
    </row>
    <row r="89" spans="2:10">
      <c r="B89" t="s">
        <v>66</v>
      </c>
      <c r="F89" s="32"/>
      <c r="H89" s="3"/>
    </row>
    <row r="90" spans="2:10">
      <c r="B90" t="s">
        <v>67</v>
      </c>
      <c r="F90" s="13"/>
      <c r="H90" s="14" t="s">
        <v>68</v>
      </c>
      <c r="I90" s="15" t="s">
        <v>7</v>
      </c>
      <c r="J90" s="15" t="s">
        <v>8</v>
      </c>
    </row>
    <row r="91" spans="2:10">
      <c r="B91" t="s">
        <v>69</v>
      </c>
      <c r="F91" s="32"/>
      <c r="H91" s="3"/>
      <c r="I91" s="36" t="s">
        <v>41</v>
      </c>
      <c r="J91" s="16">
        <v>0</v>
      </c>
    </row>
    <row r="92" spans="2:10">
      <c r="F92" s="32"/>
      <c r="H92" s="3"/>
      <c r="I92" s="38" t="s">
        <v>64</v>
      </c>
      <c r="J92" s="16">
        <v>15</v>
      </c>
    </row>
    <row r="93" spans="2:10">
      <c r="F93" s="32"/>
      <c r="H93" s="3"/>
      <c r="I93" s="38" t="s">
        <v>65</v>
      </c>
      <c r="J93" s="16">
        <v>30</v>
      </c>
    </row>
    <row r="94" spans="2:10">
      <c r="F94" s="32"/>
      <c r="H94" s="3"/>
    </row>
    <row r="95" spans="2:10">
      <c r="B95" t="s">
        <v>70</v>
      </c>
      <c r="F95" s="32"/>
      <c r="H95" s="3"/>
    </row>
    <row r="96" spans="2:10">
      <c r="B96" t="s">
        <v>71</v>
      </c>
      <c r="F96" s="13"/>
      <c r="H96" s="14" t="s">
        <v>72</v>
      </c>
      <c r="I96" s="15" t="s">
        <v>7</v>
      </c>
      <c r="J96" s="15" t="s">
        <v>8</v>
      </c>
    </row>
    <row r="97" spans="2:10">
      <c r="B97" t="s">
        <v>73</v>
      </c>
      <c r="H97" s="3"/>
      <c r="I97" s="36" t="s">
        <v>41</v>
      </c>
      <c r="J97" s="16">
        <v>0</v>
      </c>
    </row>
    <row r="98" spans="2:10">
      <c r="H98" s="3"/>
      <c r="I98" s="38" t="s">
        <v>64</v>
      </c>
      <c r="J98" s="16">
        <v>35</v>
      </c>
    </row>
    <row r="99" spans="2:10">
      <c r="H99" s="3"/>
      <c r="I99" s="38" t="s">
        <v>65</v>
      </c>
      <c r="J99" s="16">
        <v>45</v>
      </c>
    </row>
    <row r="100" spans="2:10">
      <c r="H100" s="3"/>
    </row>
    <row r="101" spans="2:10">
      <c r="B101" t="s">
        <v>74</v>
      </c>
      <c r="H101" s="3"/>
    </row>
    <row r="102" spans="2:10">
      <c r="B102" t="s">
        <v>75</v>
      </c>
      <c r="F102" s="13"/>
      <c r="H102" s="14" t="s">
        <v>76</v>
      </c>
      <c r="I102" s="15" t="s">
        <v>7</v>
      </c>
      <c r="J102" s="15" t="s">
        <v>8</v>
      </c>
    </row>
    <row r="103" spans="2:10">
      <c r="H103" s="3"/>
      <c r="I103" s="36" t="s">
        <v>41</v>
      </c>
      <c r="J103" s="16">
        <v>0</v>
      </c>
    </row>
    <row r="104" spans="2:10" ht="30">
      <c r="H104" s="3"/>
      <c r="I104" s="38" t="s">
        <v>77</v>
      </c>
      <c r="J104" s="16">
        <v>5</v>
      </c>
    </row>
    <row r="105" spans="2:10" ht="30">
      <c r="H105" s="3"/>
      <c r="I105" s="38" t="s">
        <v>78</v>
      </c>
      <c r="J105" s="16">
        <v>15</v>
      </c>
    </row>
    <row r="106" spans="2:10">
      <c r="H106" s="3"/>
    </row>
    <row r="107" spans="2:10" ht="12.75" customHeight="1">
      <c r="B107" s="75" t="s">
        <v>79</v>
      </c>
      <c r="C107" s="75"/>
      <c r="D107" s="75"/>
      <c r="E107" s="75"/>
      <c r="F107" s="75"/>
      <c r="H107" s="14" t="s">
        <v>80</v>
      </c>
      <c r="I107" s="45" t="s">
        <v>7</v>
      </c>
      <c r="J107" s="45" t="s">
        <v>8</v>
      </c>
    </row>
    <row r="108" spans="2:10" ht="30">
      <c r="H108" s="3"/>
      <c r="I108" s="38" t="s">
        <v>81</v>
      </c>
      <c r="J108" s="16">
        <v>0</v>
      </c>
    </row>
    <row r="109" spans="2:10">
      <c r="B109" t="s">
        <v>82</v>
      </c>
      <c r="H109" s="3"/>
      <c r="I109" s="38" t="s">
        <v>83</v>
      </c>
      <c r="J109" s="16">
        <v>5</v>
      </c>
    </row>
    <row r="110" spans="2:10" ht="30">
      <c r="B110" s="46" t="s">
        <v>84</v>
      </c>
      <c r="F110" s="13"/>
      <c r="H110" s="3"/>
      <c r="I110" s="39" t="s">
        <v>85</v>
      </c>
      <c r="J110" s="47">
        <v>10</v>
      </c>
    </row>
    <row r="111" spans="2:10">
      <c r="H111" s="3"/>
    </row>
    <row r="112" spans="2:10">
      <c r="B112" t="s">
        <v>86</v>
      </c>
      <c r="H112" s="14" t="s">
        <v>87</v>
      </c>
      <c r="I112" s="15" t="s">
        <v>7</v>
      </c>
      <c r="J112" s="15" t="s">
        <v>8</v>
      </c>
    </row>
    <row r="113" spans="2:10" ht="30">
      <c r="B113" s="46" t="s">
        <v>88</v>
      </c>
      <c r="F113" s="59"/>
      <c r="H113" s="3"/>
      <c r="I113" s="38" t="s">
        <v>81</v>
      </c>
      <c r="J113" s="16">
        <v>0</v>
      </c>
    </row>
    <row r="114" spans="2:10">
      <c r="H114" s="3"/>
      <c r="I114" s="38" t="s">
        <v>83</v>
      </c>
      <c r="J114" s="16">
        <v>10</v>
      </c>
    </row>
    <row r="115" spans="2:10" ht="30">
      <c r="H115" s="3"/>
      <c r="I115" s="39" t="s">
        <v>85</v>
      </c>
      <c r="J115" s="47">
        <v>20</v>
      </c>
    </row>
    <row r="116" spans="2:10">
      <c r="B116" t="s">
        <v>89</v>
      </c>
      <c r="H116" s="3"/>
    </row>
    <row r="117" spans="2:10">
      <c r="B117" t="s">
        <v>90</v>
      </c>
      <c r="F117" s="59"/>
      <c r="H117" s="14" t="s">
        <v>91</v>
      </c>
      <c r="I117" s="15" t="s">
        <v>7</v>
      </c>
      <c r="J117" s="15" t="s">
        <v>8</v>
      </c>
    </row>
    <row r="118" spans="2:10" ht="30">
      <c r="H118" s="3"/>
      <c r="I118" s="38" t="s">
        <v>92</v>
      </c>
      <c r="J118" s="16">
        <v>0</v>
      </c>
    </row>
    <row r="119" spans="2:10">
      <c r="H119" s="3"/>
      <c r="I119" s="38" t="s">
        <v>93</v>
      </c>
      <c r="J119" s="16">
        <v>15</v>
      </c>
    </row>
    <row r="120" spans="2:10" ht="30">
      <c r="H120" s="3"/>
      <c r="I120" s="38" t="s">
        <v>94</v>
      </c>
      <c r="J120" s="47">
        <v>25</v>
      </c>
    </row>
    <row r="121" spans="2:10" ht="45">
      <c r="H121" s="3"/>
      <c r="I121" s="38" t="s">
        <v>95</v>
      </c>
      <c r="J121" s="47">
        <v>40</v>
      </c>
    </row>
    <row r="122" spans="2:10">
      <c r="H122" s="3"/>
    </row>
    <row r="123" spans="2:10">
      <c r="H123" s="3"/>
    </row>
    <row r="124" spans="2:10">
      <c r="B124" t="s">
        <v>96</v>
      </c>
      <c r="H124" s="14" t="s">
        <v>97</v>
      </c>
      <c r="I124" s="15" t="s">
        <v>7</v>
      </c>
      <c r="J124" s="15" t="s">
        <v>8</v>
      </c>
    </row>
    <row r="125" spans="2:10">
      <c r="B125" t="s">
        <v>98</v>
      </c>
      <c r="F125" s="13"/>
      <c r="G125" s="32"/>
      <c r="H125" s="3"/>
      <c r="I125" s="38" t="s">
        <v>99</v>
      </c>
      <c r="J125" s="16">
        <v>0</v>
      </c>
    </row>
    <row r="126" spans="2:10">
      <c r="F126" s="32"/>
      <c r="G126" s="32"/>
      <c r="H126" s="3"/>
      <c r="I126" s="38" t="s">
        <v>100</v>
      </c>
      <c r="J126" s="16">
        <v>5</v>
      </c>
    </row>
    <row r="127" spans="2:10">
      <c r="F127" s="32"/>
      <c r="G127" s="32"/>
      <c r="H127" s="3"/>
      <c r="I127" s="39" t="s">
        <v>101</v>
      </c>
      <c r="J127" s="47">
        <v>10</v>
      </c>
    </row>
    <row r="128" spans="2:10">
      <c r="B128" t="s">
        <v>102</v>
      </c>
      <c r="F128" s="32"/>
      <c r="G128" s="32"/>
      <c r="H128" s="3"/>
    </row>
    <row r="129" spans="2:10">
      <c r="B129" t="s">
        <v>103</v>
      </c>
      <c r="F129" s="13"/>
      <c r="G129" s="32"/>
      <c r="H129" s="14" t="s">
        <v>104</v>
      </c>
      <c r="I129" s="15" t="s">
        <v>7</v>
      </c>
      <c r="J129" s="15" t="s">
        <v>8</v>
      </c>
    </row>
    <row r="130" spans="2:10">
      <c r="F130" s="32"/>
      <c r="G130" s="32"/>
      <c r="H130" s="3"/>
      <c r="I130" s="38" t="s">
        <v>99</v>
      </c>
      <c r="J130" s="16">
        <v>0</v>
      </c>
    </row>
    <row r="131" spans="2:10">
      <c r="H131" s="3"/>
      <c r="I131" s="38" t="s">
        <v>100</v>
      </c>
      <c r="J131" s="16">
        <v>10</v>
      </c>
    </row>
    <row r="132" spans="2:10">
      <c r="H132" s="3"/>
      <c r="I132" s="39" t="s">
        <v>101</v>
      </c>
      <c r="J132" s="47">
        <v>20</v>
      </c>
    </row>
    <row r="133" spans="2:10">
      <c r="H133" s="3"/>
      <c r="I133" s="43"/>
      <c r="J133" s="48"/>
    </row>
    <row r="134" spans="2:10">
      <c r="B134" t="s">
        <v>105</v>
      </c>
      <c r="F134" s="59"/>
      <c r="H134" s="14" t="s">
        <v>106</v>
      </c>
      <c r="I134" s="15" t="s">
        <v>7</v>
      </c>
      <c r="J134" s="15" t="s">
        <v>8</v>
      </c>
    </row>
    <row r="135" spans="2:10">
      <c r="H135" s="3"/>
      <c r="I135" s="38" t="s">
        <v>99</v>
      </c>
      <c r="J135" s="16">
        <v>0</v>
      </c>
    </row>
    <row r="136" spans="2:10">
      <c r="H136" s="3"/>
      <c r="I136" s="38" t="s">
        <v>100</v>
      </c>
      <c r="J136" s="16">
        <v>5</v>
      </c>
    </row>
    <row r="137" spans="2:10" ht="15" customHeight="1">
      <c r="F137" s="32"/>
      <c r="H137" s="3"/>
      <c r="I137" s="39" t="s">
        <v>101</v>
      </c>
      <c r="J137" s="47">
        <v>10</v>
      </c>
    </row>
    <row r="138" spans="2:10">
      <c r="F138" s="32"/>
      <c r="H138" s="3"/>
      <c r="I138" s="43"/>
      <c r="J138" s="48"/>
    </row>
    <row r="139" spans="2:10">
      <c r="B139" t="s">
        <v>107</v>
      </c>
      <c r="F139" s="13"/>
      <c r="H139" s="14" t="s">
        <v>108</v>
      </c>
      <c r="I139" s="15" t="s">
        <v>7</v>
      </c>
      <c r="J139" s="15" t="s">
        <v>8</v>
      </c>
    </row>
    <row r="140" spans="2:10">
      <c r="F140" s="32"/>
      <c r="H140" s="3"/>
      <c r="I140" s="38" t="s">
        <v>99</v>
      </c>
      <c r="J140" s="16">
        <v>0</v>
      </c>
    </row>
    <row r="141" spans="2:10">
      <c r="F141" s="32"/>
      <c r="H141" s="3"/>
      <c r="I141" s="38" t="s">
        <v>100</v>
      </c>
      <c r="J141" s="16">
        <v>10</v>
      </c>
    </row>
    <row r="142" spans="2:10">
      <c r="F142" s="32"/>
      <c r="H142" s="3"/>
      <c r="I142" s="39" t="s">
        <v>101</v>
      </c>
      <c r="J142" s="47">
        <v>30</v>
      </c>
    </row>
    <row r="143" spans="2:10">
      <c r="B143" t="s">
        <v>109</v>
      </c>
      <c r="F143" s="32"/>
      <c r="H143" s="3"/>
    </row>
    <row r="144" spans="2:10">
      <c r="B144" t="s">
        <v>110</v>
      </c>
      <c r="F144" s="13"/>
      <c r="H144" s="14" t="s">
        <v>111</v>
      </c>
      <c r="I144" s="15" t="s">
        <v>7</v>
      </c>
      <c r="J144" s="15" t="s">
        <v>8</v>
      </c>
    </row>
    <row r="145" spans="2:10">
      <c r="F145" s="32"/>
      <c r="H145" s="3"/>
      <c r="I145" s="15" t="s">
        <v>112</v>
      </c>
      <c r="J145" s="15">
        <v>0</v>
      </c>
    </row>
    <row r="146" spans="2:10">
      <c r="F146" s="32"/>
      <c r="H146" s="3"/>
      <c r="I146" s="15" t="s">
        <v>113</v>
      </c>
      <c r="J146" s="15">
        <v>20</v>
      </c>
    </row>
    <row r="147" spans="2:10">
      <c r="F147" s="32"/>
      <c r="H147" s="3"/>
      <c r="I147" s="11"/>
      <c r="J147" s="11"/>
    </row>
    <row r="148" spans="2:10">
      <c r="B148" t="s">
        <v>114</v>
      </c>
      <c r="F148" s="60"/>
      <c r="H148" s="14" t="s">
        <v>115</v>
      </c>
      <c r="I148" s="15" t="s">
        <v>7</v>
      </c>
      <c r="J148" s="15" t="s">
        <v>8</v>
      </c>
    </row>
    <row r="149" spans="2:10">
      <c r="F149" s="32"/>
      <c r="H149" s="3"/>
      <c r="I149" s="36" t="s">
        <v>116</v>
      </c>
      <c r="J149" s="16">
        <v>0</v>
      </c>
    </row>
    <row r="150" spans="2:10">
      <c r="F150" s="32"/>
      <c r="H150" s="3"/>
      <c r="I150" s="49" t="s">
        <v>117</v>
      </c>
      <c r="J150" s="16">
        <v>2.5</v>
      </c>
    </row>
    <row r="151" spans="2:10" ht="15" customHeight="1">
      <c r="F151" s="32"/>
      <c r="H151" s="3"/>
      <c r="I151" s="38" t="s">
        <v>118</v>
      </c>
      <c r="J151" s="16">
        <v>5</v>
      </c>
    </row>
    <row r="152" spans="2:10">
      <c r="F152" s="32"/>
      <c r="H152" s="3"/>
    </row>
    <row r="153" spans="2:10">
      <c r="B153" t="s">
        <v>119</v>
      </c>
      <c r="F153" s="13"/>
      <c r="H153" s="50" t="s">
        <v>120</v>
      </c>
      <c r="I153" s="15" t="s">
        <v>7</v>
      </c>
      <c r="J153" s="15" t="s">
        <v>8</v>
      </c>
    </row>
    <row r="154" spans="2:10">
      <c r="F154" s="32"/>
      <c r="H154" s="3"/>
      <c r="I154" s="36" t="s">
        <v>116</v>
      </c>
      <c r="J154" s="16">
        <v>0</v>
      </c>
    </row>
    <row r="155" spans="2:10">
      <c r="F155" s="32"/>
      <c r="H155" s="3"/>
      <c r="I155" s="49" t="s">
        <v>117</v>
      </c>
      <c r="J155" s="16">
        <v>2.5</v>
      </c>
    </row>
    <row r="156" spans="2:10">
      <c r="F156" s="32"/>
      <c r="H156" s="3"/>
      <c r="I156" s="38" t="s">
        <v>118</v>
      </c>
      <c r="J156" s="16">
        <v>5</v>
      </c>
    </row>
    <row r="157" spans="2:10">
      <c r="B157" t="s">
        <v>121</v>
      </c>
      <c r="F157" s="13"/>
      <c r="H157" s="3"/>
    </row>
    <row r="158" spans="2:10">
      <c r="F158" s="32"/>
      <c r="H158" s="14" t="s">
        <v>122</v>
      </c>
      <c r="I158" s="15" t="s">
        <v>7</v>
      </c>
      <c r="J158" s="15" t="s">
        <v>8</v>
      </c>
    </row>
    <row r="159" spans="2:10">
      <c r="F159" s="32"/>
      <c r="H159" s="3"/>
      <c r="I159" s="36" t="s">
        <v>41</v>
      </c>
      <c r="J159" s="16">
        <v>0</v>
      </c>
    </row>
    <row r="160" spans="2:10" ht="30">
      <c r="F160" s="32"/>
      <c r="H160" s="3"/>
      <c r="I160" s="49" t="s">
        <v>123</v>
      </c>
      <c r="J160" s="16">
        <v>15</v>
      </c>
    </row>
    <row r="161" spans="1:11" ht="30.75" thickBot="1">
      <c r="F161" s="32"/>
      <c r="H161" s="3"/>
      <c r="I161" s="51" t="s">
        <v>124</v>
      </c>
      <c r="J161" s="41">
        <v>25</v>
      </c>
    </row>
    <row r="162" spans="1:11" ht="18.75" thickBot="1">
      <c r="A162" s="35"/>
      <c r="B162" s="29" t="s">
        <v>125</v>
      </c>
      <c r="C162" s="29"/>
      <c r="D162" s="29"/>
      <c r="E162" s="29"/>
      <c r="F162" s="61">
        <f>ROUND(((F65+F71+F77+F84+F90+F96+F102)/16)+((F110+F113+F117+F125+F129+F134+F139+F144+F148+F153+F157)/16),2)</f>
        <v>0</v>
      </c>
      <c r="G162" s="29"/>
      <c r="H162" s="30"/>
      <c r="I162" s="29"/>
      <c r="J162" s="29"/>
      <c r="K162" s="31"/>
    </row>
    <row r="163" spans="1:11">
      <c r="F163" s="32"/>
      <c r="H163" s="3"/>
    </row>
    <row r="164" spans="1:11">
      <c r="B164" s="2" t="s">
        <v>126</v>
      </c>
      <c r="C164" s="2"/>
      <c r="D164" s="2"/>
      <c r="E164" s="2"/>
      <c r="H164" s="3"/>
    </row>
    <row r="165" spans="1:11">
      <c r="B165" s="2" t="s">
        <v>127</v>
      </c>
      <c r="C165" s="2"/>
      <c r="D165" s="2"/>
      <c r="E165" s="2"/>
      <c r="F165" s="32"/>
      <c r="H165" s="3"/>
    </row>
    <row r="166" spans="1:11">
      <c r="F166" s="32"/>
      <c r="H166" s="3"/>
    </row>
    <row r="167" spans="1:11">
      <c r="B167" t="s">
        <v>128</v>
      </c>
      <c r="F167" s="32"/>
      <c r="H167" s="14" t="s">
        <v>129</v>
      </c>
      <c r="I167" s="36" t="s">
        <v>7</v>
      </c>
      <c r="J167" s="15" t="s">
        <v>8</v>
      </c>
    </row>
    <row r="168" spans="1:11" ht="30">
      <c r="B168" t="s">
        <v>130</v>
      </c>
      <c r="F168" s="13"/>
      <c r="H168" s="3"/>
      <c r="I168" s="38" t="s">
        <v>131</v>
      </c>
      <c r="J168" s="16">
        <v>30</v>
      </c>
    </row>
    <row r="169" spans="1:11" ht="30">
      <c r="F169" s="32"/>
      <c r="H169" s="3"/>
      <c r="I169" s="49" t="s">
        <v>132</v>
      </c>
      <c r="J169" s="16">
        <v>55</v>
      </c>
    </row>
    <row r="170" spans="1:11">
      <c r="F170" s="32"/>
      <c r="H170" s="3"/>
    </row>
    <row r="171" spans="1:11">
      <c r="B171" t="s">
        <v>133</v>
      </c>
      <c r="F171" s="32"/>
      <c r="H171" s="14" t="s">
        <v>134</v>
      </c>
      <c r="I171" s="36" t="s">
        <v>7</v>
      </c>
      <c r="J171" s="15" t="s">
        <v>8</v>
      </c>
    </row>
    <row r="172" spans="1:11">
      <c r="B172" t="s">
        <v>135</v>
      </c>
      <c r="F172" s="13"/>
      <c r="H172" s="3"/>
      <c r="I172" s="38" t="s">
        <v>136</v>
      </c>
      <c r="J172" s="16">
        <v>0</v>
      </c>
    </row>
    <row r="173" spans="1:11" ht="30">
      <c r="F173" s="32"/>
      <c r="H173" s="3"/>
      <c r="I173" s="49" t="s">
        <v>137</v>
      </c>
      <c r="J173" s="16">
        <v>10</v>
      </c>
    </row>
    <row r="174" spans="1:11" ht="30">
      <c r="F174" s="32"/>
      <c r="H174" s="3"/>
      <c r="I174" s="38" t="s">
        <v>138</v>
      </c>
      <c r="J174" s="16">
        <v>20</v>
      </c>
    </row>
    <row r="175" spans="1:11">
      <c r="B175" t="s">
        <v>139</v>
      </c>
      <c r="F175" s="32"/>
      <c r="H175" s="3"/>
    </row>
    <row r="176" spans="1:11">
      <c r="B176" t="s">
        <v>140</v>
      </c>
      <c r="F176" s="13"/>
      <c r="H176" s="14" t="s">
        <v>141</v>
      </c>
      <c r="I176" s="36" t="s">
        <v>7</v>
      </c>
      <c r="J176" s="15" t="s">
        <v>8</v>
      </c>
    </row>
    <row r="177" spans="1:11">
      <c r="H177" s="3"/>
      <c r="I177" s="38" t="s">
        <v>136</v>
      </c>
      <c r="J177" s="16">
        <v>0</v>
      </c>
    </row>
    <row r="178" spans="1:11" ht="30">
      <c r="H178" s="3"/>
      <c r="I178" s="49" t="s">
        <v>137</v>
      </c>
      <c r="J178" s="16">
        <v>10</v>
      </c>
    </row>
    <row r="179" spans="1:11" ht="30">
      <c r="H179" s="3"/>
      <c r="I179" s="38" t="s">
        <v>142</v>
      </c>
      <c r="J179" s="16">
        <v>25</v>
      </c>
    </row>
    <row r="180" spans="1:11" ht="15.75" thickBot="1">
      <c r="H180" s="3"/>
    </row>
    <row r="181" spans="1:11" ht="18.75" thickBot="1">
      <c r="A181" s="35"/>
      <c r="B181" s="29" t="s">
        <v>143</v>
      </c>
      <c r="C181" s="29"/>
      <c r="D181" s="29"/>
      <c r="E181" s="29"/>
      <c r="F181" s="28">
        <f>ROUND((F168+F172+F176)/8,2)</f>
        <v>0</v>
      </c>
      <c r="G181" s="29"/>
      <c r="H181" s="30"/>
      <c r="I181" s="29"/>
      <c r="J181" s="29"/>
      <c r="K181" s="31"/>
    </row>
    <row r="182" spans="1:11">
      <c r="H182" s="3"/>
    </row>
    <row r="183" spans="1:11">
      <c r="B183" s="2" t="s">
        <v>144</v>
      </c>
      <c r="C183" s="2"/>
      <c r="D183" s="2"/>
      <c r="E183" s="2"/>
      <c r="H183" s="14" t="s">
        <v>145</v>
      </c>
      <c r="I183" s="15" t="s">
        <v>7</v>
      </c>
      <c r="J183" s="15" t="s">
        <v>8</v>
      </c>
    </row>
    <row r="184" spans="1:11">
      <c r="B184" t="s">
        <v>146</v>
      </c>
      <c r="F184" s="59"/>
      <c r="H184" s="3"/>
      <c r="I184" s="49" t="s">
        <v>147</v>
      </c>
      <c r="J184" s="16">
        <v>0</v>
      </c>
    </row>
    <row r="185" spans="1:11">
      <c r="H185" s="3"/>
      <c r="I185" s="49" t="s">
        <v>148</v>
      </c>
      <c r="J185" s="16">
        <v>40</v>
      </c>
    </row>
    <row r="186" spans="1:11">
      <c r="H186" s="3"/>
    </row>
    <row r="187" spans="1:11">
      <c r="B187" s="52" t="s">
        <v>149</v>
      </c>
      <c r="C187" s="52"/>
      <c r="D187" s="52"/>
      <c r="E187" s="52"/>
      <c r="F187" s="59"/>
      <c r="H187" s="14" t="s">
        <v>150</v>
      </c>
      <c r="I187" s="15" t="s">
        <v>7</v>
      </c>
      <c r="J187" s="15" t="s">
        <v>8</v>
      </c>
    </row>
    <row r="188" spans="1:11">
      <c r="H188" s="3"/>
      <c r="I188" s="38" t="s">
        <v>136</v>
      </c>
      <c r="J188" s="16">
        <v>0</v>
      </c>
    </row>
    <row r="189" spans="1:11" ht="30">
      <c r="H189" s="3"/>
      <c r="I189" s="49" t="s">
        <v>151</v>
      </c>
      <c r="J189" s="16">
        <v>30</v>
      </c>
    </row>
    <row r="190" spans="1:11" ht="30">
      <c r="H190" s="3"/>
      <c r="I190" s="38" t="s">
        <v>152</v>
      </c>
      <c r="J190" s="16">
        <v>40</v>
      </c>
    </row>
    <row r="191" spans="1:11">
      <c r="H191" s="3"/>
    </row>
    <row r="192" spans="1:11">
      <c r="B192" t="s">
        <v>153</v>
      </c>
      <c r="F192" s="13"/>
      <c r="H192" s="14" t="s">
        <v>154</v>
      </c>
      <c r="I192" s="15" t="s">
        <v>7</v>
      </c>
      <c r="J192" s="15" t="s">
        <v>8</v>
      </c>
    </row>
    <row r="193" spans="1:11">
      <c r="H193" s="3"/>
      <c r="I193" s="38" t="s">
        <v>155</v>
      </c>
      <c r="J193" s="16">
        <v>0</v>
      </c>
    </row>
    <row r="194" spans="1:11" ht="15.75" thickBot="1">
      <c r="H194" s="3"/>
      <c r="I194" s="53" t="s">
        <v>156</v>
      </c>
      <c r="J194" s="41">
        <v>20</v>
      </c>
    </row>
    <row r="195" spans="1:11" ht="18.75" thickBot="1">
      <c r="A195" s="35"/>
      <c r="B195" s="29" t="s">
        <v>157</v>
      </c>
      <c r="C195" s="29"/>
      <c r="D195" s="29"/>
      <c r="E195" s="29"/>
      <c r="F195" s="61">
        <f>ROUND((F184+F187+F192)/8,2)</f>
        <v>0</v>
      </c>
      <c r="G195" s="29"/>
      <c r="H195" s="30"/>
      <c r="I195" s="29"/>
      <c r="J195" s="29"/>
      <c r="K195" s="31"/>
    </row>
    <row r="196" spans="1:11" ht="15.75" thickBot="1">
      <c r="A196" s="5"/>
      <c r="B196" s="7"/>
      <c r="C196" s="7"/>
      <c r="D196" s="7"/>
      <c r="E196" s="7"/>
      <c r="F196" s="11"/>
      <c r="G196" s="9"/>
      <c r="H196" s="5"/>
      <c r="I196" s="6" t="s">
        <v>158</v>
      </c>
      <c r="J196" s="6"/>
      <c r="K196" s="9"/>
    </row>
    <row r="197" spans="1:11" ht="15.75" thickBot="1">
      <c r="A197" s="35"/>
      <c r="B197" s="29" t="s">
        <v>159</v>
      </c>
      <c r="C197" s="29"/>
      <c r="D197" s="29"/>
      <c r="E197" s="29"/>
      <c r="F197" s="54">
        <f>ROUND(F16+F30+F59+F162+F181+F195,2)</f>
        <v>0</v>
      </c>
      <c r="G197" s="12"/>
      <c r="H197" s="10"/>
      <c r="I197" s="15" t="s">
        <v>160</v>
      </c>
      <c r="J197" s="15" t="s">
        <v>161</v>
      </c>
      <c r="K197" s="55"/>
    </row>
    <row r="198" spans="1:11">
      <c r="A198" s="10"/>
      <c r="B198" s="11"/>
      <c r="C198" s="11"/>
      <c r="D198" s="11"/>
      <c r="E198" s="11"/>
      <c r="F198" s="11"/>
      <c r="G198" s="12"/>
      <c r="H198" s="10"/>
      <c r="I198" s="15" t="s">
        <v>162</v>
      </c>
      <c r="J198" s="15" t="s">
        <v>163</v>
      </c>
      <c r="K198" s="55"/>
    </row>
    <row r="199" spans="1:11">
      <c r="A199" s="10"/>
      <c r="B199" s="11"/>
      <c r="C199" s="11"/>
      <c r="D199" s="11"/>
      <c r="E199" s="11"/>
      <c r="F199" s="11"/>
      <c r="G199" s="12"/>
      <c r="H199" s="10"/>
      <c r="I199" s="15" t="s">
        <v>164</v>
      </c>
      <c r="J199" s="15" t="s">
        <v>165</v>
      </c>
      <c r="K199" s="55"/>
    </row>
    <row r="200" spans="1:11">
      <c r="A200" s="10"/>
      <c r="B200" s="11"/>
      <c r="C200" s="11"/>
      <c r="D200" s="11"/>
      <c r="E200" s="11"/>
      <c r="F200" s="11"/>
      <c r="G200" s="12"/>
      <c r="H200" s="10"/>
      <c r="I200" s="56" t="s">
        <v>166</v>
      </c>
      <c r="J200" s="56" t="s">
        <v>167</v>
      </c>
      <c r="K200" s="57"/>
    </row>
    <row r="201" spans="1:11">
      <c r="A201" s="10"/>
      <c r="B201" s="11"/>
      <c r="C201" s="11"/>
      <c r="D201" s="11"/>
      <c r="E201" s="11"/>
      <c r="F201" s="11"/>
      <c r="G201" s="12"/>
      <c r="H201" s="10"/>
      <c r="I201" s="56" t="s">
        <v>168</v>
      </c>
      <c r="J201" s="58" t="s">
        <v>169</v>
      </c>
      <c r="K201" s="62"/>
    </row>
    <row r="202" spans="1:11" ht="15.75" thickBot="1">
      <c r="A202" s="20"/>
      <c r="B202" s="21"/>
      <c r="C202" s="21"/>
      <c r="D202" s="21"/>
      <c r="E202" s="21"/>
      <c r="F202" s="21"/>
      <c r="G202" s="25"/>
      <c r="H202" s="20"/>
      <c r="I202" s="63"/>
      <c r="J202" s="21" t="s">
        <v>170</v>
      </c>
      <c r="K202" s="25"/>
    </row>
    <row r="204" spans="1:11" ht="15.75" thickBot="1"/>
    <row r="205" spans="1:11" ht="31.5" customHeight="1">
      <c r="D205" s="71" t="s">
        <v>189</v>
      </c>
      <c r="E205" s="71" t="s">
        <v>188</v>
      </c>
      <c r="F205" s="76" t="s">
        <v>171</v>
      </c>
      <c r="G205" s="71" t="s">
        <v>187</v>
      </c>
    </row>
    <row r="206" spans="1:11">
      <c r="D206" s="79"/>
      <c r="E206" s="79"/>
      <c r="F206" s="77"/>
      <c r="G206" s="72"/>
    </row>
    <row r="207" spans="1:11" ht="15.75" thickBot="1">
      <c r="D207" s="80"/>
      <c r="E207" s="80"/>
      <c r="F207" s="78"/>
      <c r="G207" s="73"/>
    </row>
    <row r="208" spans="1:11" ht="32.25" thickBot="1">
      <c r="D208" s="65">
        <v>1</v>
      </c>
      <c r="E208" s="66" t="s">
        <v>172</v>
      </c>
      <c r="F208" s="67">
        <v>12.5</v>
      </c>
      <c r="G208" s="67">
        <f>F16</f>
        <v>0</v>
      </c>
    </row>
    <row r="209" spans="4:7" ht="32.25" thickBot="1">
      <c r="D209" s="65">
        <v>2</v>
      </c>
      <c r="E209" s="66" t="s">
        <v>173</v>
      </c>
      <c r="F209" s="67">
        <v>12.5</v>
      </c>
      <c r="G209" s="67">
        <f>F30</f>
        <v>0</v>
      </c>
    </row>
    <row r="210" spans="4:7" ht="32.25" thickBot="1">
      <c r="D210" s="65">
        <v>3</v>
      </c>
      <c r="E210" s="66" t="s">
        <v>174</v>
      </c>
      <c r="F210" s="67">
        <v>25</v>
      </c>
      <c r="G210" s="67">
        <f>G211+G212</f>
        <v>0</v>
      </c>
    </row>
    <row r="211" spans="4:7" ht="126.75" thickBot="1">
      <c r="D211" s="70" t="s">
        <v>183</v>
      </c>
      <c r="E211" s="66" t="s">
        <v>175</v>
      </c>
      <c r="F211" s="67">
        <v>12.5</v>
      </c>
      <c r="G211" s="67">
        <f>ROUND((F34)/8,2)</f>
        <v>0</v>
      </c>
    </row>
    <row r="212" spans="4:7" ht="32.25" thickBot="1">
      <c r="D212" s="70" t="s">
        <v>184</v>
      </c>
      <c r="E212" s="66" t="s">
        <v>176</v>
      </c>
      <c r="F212" s="67">
        <v>12.5</v>
      </c>
      <c r="G212" s="67">
        <f>ROUND((F41+F48+F54)/8,2)</f>
        <v>0</v>
      </c>
    </row>
    <row r="213" spans="4:7" ht="48" thickBot="1">
      <c r="D213" s="65">
        <v>4</v>
      </c>
      <c r="E213" s="66" t="s">
        <v>177</v>
      </c>
      <c r="F213" s="67">
        <v>25</v>
      </c>
      <c r="G213" s="67">
        <f>G214+G215</f>
        <v>0</v>
      </c>
    </row>
    <row r="214" spans="4:7" ht="63.75" thickBot="1">
      <c r="D214" s="70" t="s">
        <v>185</v>
      </c>
      <c r="E214" s="66" t="s">
        <v>178</v>
      </c>
      <c r="F214" s="67">
        <v>12.5</v>
      </c>
      <c r="G214" s="67">
        <f>ROUND(((F65+F71+F77+F84+F90+F96+F102)/16),2)</f>
        <v>0</v>
      </c>
    </row>
    <row r="215" spans="4:7" ht="63.75" thickBot="1">
      <c r="D215" s="70" t="s">
        <v>186</v>
      </c>
      <c r="E215" s="66" t="s">
        <v>179</v>
      </c>
      <c r="F215" s="67">
        <v>12.5</v>
      </c>
      <c r="G215" s="67">
        <f>ROUND(((F110+F113+F117+F125+F129+F134+F139+F144+F148+F153+F157)/16),2)</f>
        <v>0</v>
      </c>
    </row>
    <row r="216" spans="4:7" ht="79.5" thickBot="1">
      <c r="D216" s="65">
        <v>5</v>
      </c>
      <c r="E216" s="66" t="s">
        <v>180</v>
      </c>
      <c r="F216" s="67">
        <v>12.5</v>
      </c>
      <c r="G216" s="67">
        <f>F181</f>
        <v>0</v>
      </c>
    </row>
    <row r="217" spans="4:7" ht="158.25" thickBot="1">
      <c r="D217" s="65">
        <v>6</v>
      </c>
      <c r="E217" s="66" t="s">
        <v>181</v>
      </c>
      <c r="F217" s="67">
        <v>12.5</v>
      </c>
      <c r="G217" s="67">
        <f>F195</f>
        <v>0</v>
      </c>
    </row>
    <row r="218" spans="4:7" ht="16.5" thickBot="1">
      <c r="D218" s="68"/>
      <c r="E218" s="69" t="s">
        <v>182</v>
      </c>
      <c r="F218" s="67">
        <v>100</v>
      </c>
      <c r="G218" s="64">
        <f>G208+G209+G210+G213+G216+G217</f>
        <v>0</v>
      </c>
    </row>
  </sheetData>
  <mergeCells count="6">
    <mergeCell ref="G205:G207"/>
    <mergeCell ref="B34:E34"/>
    <mergeCell ref="B107:F107"/>
    <mergeCell ref="F205:F207"/>
    <mergeCell ref="D205:D207"/>
    <mergeCell ref="E205:E207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Ф.И.О.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GATT</dc:creator>
  <cp:lastModifiedBy>Admin</cp:lastModifiedBy>
  <dcterms:created xsi:type="dcterms:W3CDTF">2018-03-29T07:25:19Z</dcterms:created>
  <dcterms:modified xsi:type="dcterms:W3CDTF">2019-04-22T11:49:45Z</dcterms:modified>
</cp:coreProperties>
</file>